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325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<sst xmlns="http://schemas.openxmlformats.org/spreadsheetml/2006/main" count="162" uniqueCount="89">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</sst>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="80" zoomScaleNormal="80" zoomScalePageLayoutView="0" workbookViewId="0" topLeftCell="A127">
      <selection activeCell="H54" sqref="H5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18985445</v>
      </c>
      <c r="E10" s="35">
        <f t="shared" si="0"/>
        <v>269077.52000000014</v>
      </c>
      <c r="F10" s="35">
        <f t="shared" si="0"/>
        <v>19254522.52</v>
      </c>
      <c r="G10" s="35">
        <f t="shared" si="0"/>
        <v>16190183.88</v>
      </c>
      <c r="H10" s="35">
        <f t="shared" si="0"/>
        <v>16187859.01</v>
      </c>
      <c r="I10" s="35">
        <f t="shared" si="0"/>
        <v>3064338.6399999997</v>
      </c>
    </row>
    <row r="11" spans="2:9" ht="12.75">
      <c r="B11" s="3" t="s">
        <v>12</v>
      </c>
      <c r="C11" s="9"/>
      <c r="D11" s="35">
        <f aca="true" t="shared" si="1" ref="D11:I11">SUM(D12:D18)</f>
        <v>11200772</v>
      </c>
      <c r="E11" s="35">
        <f t="shared" si="1"/>
        <v>184631.95</v>
      </c>
      <c r="F11" s="35">
        <f t="shared" si="1"/>
        <v>11385403.95</v>
      </c>
      <c r="G11" s="35">
        <f t="shared" si="1"/>
        <v>9158818.82</v>
      </c>
      <c r="H11" s="35">
        <f t="shared" si="1"/>
        <v>9156555.09</v>
      </c>
      <c r="I11" s="35">
        <f t="shared" si="1"/>
        <v>2226585.13</v>
      </c>
    </row>
    <row r="12" spans="2:9" ht="12.75">
      <c r="B12" s="13" t="s">
        <v>13</v>
      </c>
      <c r="C12" s="11"/>
      <c r="D12" s="36">
        <v>2033376</v>
      </c>
      <c r="E12" s="37">
        <v>562</v>
      </c>
      <c r="F12" s="37">
        <f>D12+E12</f>
        <v>2033938</v>
      </c>
      <c r="G12" s="37">
        <v>1699833.89</v>
      </c>
      <c r="H12" s="37">
        <v>1699833.89</v>
      </c>
      <c r="I12" s="37">
        <f>F12-G12</f>
        <v>334104.1100000001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8343904</v>
      </c>
      <c r="E14" s="37">
        <v>183972</v>
      </c>
      <c r="F14" s="37">
        <f t="shared" si="2"/>
        <v>8527876</v>
      </c>
      <c r="G14" s="37">
        <v>6864497.41</v>
      </c>
      <c r="H14" s="37">
        <v>6862233.68</v>
      </c>
      <c r="I14" s="37">
        <f t="shared" si="3"/>
        <v>1663378.5899999999</v>
      </c>
    </row>
    <row r="15" spans="2:9" ht="12.75">
      <c r="B15" s="13" t="s">
        <v>16</v>
      </c>
      <c r="C15" s="11"/>
      <c r="D15" s="36">
        <v>483012</v>
      </c>
      <c r="E15" s="37">
        <v>97.95</v>
      </c>
      <c r="F15" s="37">
        <f t="shared" si="2"/>
        <v>483109.95</v>
      </c>
      <c r="G15" s="37">
        <v>379687.52</v>
      </c>
      <c r="H15" s="37">
        <v>379687.52</v>
      </c>
      <c r="I15" s="37">
        <f t="shared" si="3"/>
        <v>103422.43</v>
      </c>
    </row>
    <row r="16" spans="2:9" ht="12.75">
      <c r="B16" s="13" t="s">
        <v>17</v>
      </c>
      <c r="C16" s="11"/>
      <c r="D16" s="36">
        <v>340480</v>
      </c>
      <c r="E16" s="37">
        <v>0</v>
      </c>
      <c r="F16" s="37">
        <f t="shared" si="2"/>
        <v>340480</v>
      </c>
      <c r="G16" s="37">
        <v>214800</v>
      </c>
      <c r="H16" s="37">
        <v>214800</v>
      </c>
      <c r="I16" s="37">
        <f t="shared" si="3"/>
        <v>125680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5">
        <f aca="true" t="shared" si="4" ref="D19:I19">SUM(D20:D28)</f>
        <v>753515</v>
      </c>
      <c r="E19" s="35">
        <f t="shared" si="4"/>
        <v>-161977.14999999997</v>
      </c>
      <c r="F19" s="35">
        <f t="shared" si="4"/>
        <v>591537.8500000001</v>
      </c>
      <c r="G19" s="35">
        <f t="shared" si="4"/>
        <v>591537.85</v>
      </c>
      <c r="H19" s="35">
        <f t="shared" si="4"/>
        <v>591537.85</v>
      </c>
      <c r="I19" s="35">
        <f t="shared" si="4"/>
        <v>2.546585164964199E-11</v>
      </c>
    </row>
    <row r="20" spans="2:9" ht="12.75">
      <c r="B20" s="13" t="s">
        <v>21</v>
      </c>
      <c r="C20" s="11"/>
      <c r="D20" s="36">
        <v>368661</v>
      </c>
      <c r="E20" s="37">
        <v>139652.6</v>
      </c>
      <c r="F20" s="36">
        <f aca="true" t="shared" si="5" ref="F20:F28">D20+E20</f>
        <v>508313.6</v>
      </c>
      <c r="G20" s="37">
        <v>508313.6</v>
      </c>
      <c r="H20" s="37">
        <v>508313.6</v>
      </c>
      <c r="I20" s="37">
        <f>F20-G20</f>
        <v>0</v>
      </c>
    </row>
    <row r="21" spans="2:9" ht="12.75">
      <c r="B21" s="13" t="s">
        <v>22</v>
      </c>
      <c r="C21" s="11"/>
      <c r="D21" s="36">
        <v>10000</v>
      </c>
      <c r="E21" s="37">
        <v>32803.53</v>
      </c>
      <c r="F21" s="36">
        <f t="shared" si="5"/>
        <v>42803.53</v>
      </c>
      <c r="G21" s="37">
        <v>42803.53</v>
      </c>
      <c r="H21" s="37">
        <v>42803.53</v>
      </c>
      <c r="I21" s="37">
        <f aca="true" t="shared" si="6" ref="I21:I83">F21-G21</f>
        <v>0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1000</v>
      </c>
      <c r="E23" s="37">
        <v>-209.01</v>
      </c>
      <c r="F23" s="36">
        <f t="shared" si="5"/>
        <v>790.99</v>
      </c>
      <c r="G23" s="37">
        <v>790.99</v>
      </c>
      <c r="H23" s="37">
        <v>790.99</v>
      </c>
      <c r="I23" s="37">
        <f t="shared" si="6"/>
        <v>0</v>
      </c>
    </row>
    <row r="24" spans="2:9" ht="12.75">
      <c r="B24" s="13" t="s">
        <v>25</v>
      </c>
      <c r="C24" s="11"/>
      <c r="D24" s="36">
        <v>4000</v>
      </c>
      <c r="E24" s="37">
        <v>19889.39</v>
      </c>
      <c r="F24" s="36">
        <f t="shared" si="5"/>
        <v>23889.39</v>
      </c>
      <c r="G24" s="37">
        <v>23889.39</v>
      </c>
      <c r="H24" s="37">
        <v>23889.39</v>
      </c>
      <c r="I24" s="37">
        <f t="shared" si="6"/>
        <v>0</v>
      </c>
    </row>
    <row r="25" spans="2:9" ht="12.75">
      <c r="B25" s="13" t="s">
        <v>26</v>
      </c>
      <c r="C25" s="11"/>
      <c r="D25" s="36">
        <v>369854</v>
      </c>
      <c r="E25" s="37">
        <v>-354113.66</v>
      </c>
      <c r="F25" s="36">
        <f t="shared" si="5"/>
        <v>15740.340000000026</v>
      </c>
      <c r="G25" s="37">
        <v>15740.34</v>
      </c>
      <c r="H25" s="37">
        <v>15740.34</v>
      </c>
      <c r="I25" s="37">
        <f t="shared" si="6"/>
        <v>2.546585164964199E-11</v>
      </c>
    </row>
    <row r="26" spans="2:9" ht="12.75">
      <c r="B26" s="13" t="s">
        <v>27</v>
      </c>
      <c r="C26" s="11"/>
      <c r="D26" s="36"/>
      <c r="E26" s="37"/>
      <c r="F26" s="36">
        <f t="shared" si="5"/>
        <v>0</v>
      </c>
      <c r="G26" s="37"/>
      <c r="H26" s="37"/>
      <c r="I26" s="37">
        <f t="shared" si="6"/>
        <v>0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/>
      <c r="E28" s="37"/>
      <c r="F28" s="36">
        <f t="shared" si="5"/>
        <v>0</v>
      </c>
      <c r="G28" s="37"/>
      <c r="H28" s="37"/>
      <c r="I28" s="37">
        <f t="shared" si="6"/>
        <v>0</v>
      </c>
    </row>
    <row r="29" spans="2:9" ht="12.75">
      <c r="B29" s="3" t="s">
        <v>30</v>
      </c>
      <c r="C29" s="9"/>
      <c r="D29" s="35">
        <f aca="true" t="shared" si="7" ref="D29:I29">SUM(D30:D38)</f>
        <v>7031158</v>
      </c>
      <c r="E29" s="35">
        <f t="shared" si="7"/>
        <v>-625635.87</v>
      </c>
      <c r="F29" s="35">
        <f t="shared" si="7"/>
        <v>6405522.130000001</v>
      </c>
      <c r="G29" s="35">
        <f t="shared" si="7"/>
        <v>5567768.620000001</v>
      </c>
      <c r="H29" s="35">
        <f t="shared" si="7"/>
        <v>5567707.48</v>
      </c>
      <c r="I29" s="35">
        <f t="shared" si="7"/>
        <v>837753.5099999998</v>
      </c>
    </row>
    <row r="30" spans="2:9" ht="12.75">
      <c r="B30" s="13" t="s">
        <v>31</v>
      </c>
      <c r="C30" s="11"/>
      <c r="D30" s="36">
        <v>266400</v>
      </c>
      <c r="E30" s="37">
        <v>-91371.05</v>
      </c>
      <c r="F30" s="36">
        <f aca="true" t="shared" si="8" ref="F30:F38">D30+E30</f>
        <v>175028.95</v>
      </c>
      <c r="G30" s="37">
        <v>175028.95</v>
      </c>
      <c r="H30" s="37">
        <v>175028.95</v>
      </c>
      <c r="I30" s="37">
        <f t="shared" si="6"/>
        <v>0</v>
      </c>
    </row>
    <row r="31" spans="2:9" ht="12.75">
      <c r="B31" s="13" t="s">
        <v>32</v>
      </c>
      <c r="C31" s="11"/>
      <c r="D31" s="36">
        <v>2424000</v>
      </c>
      <c r="E31" s="37">
        <v>-119997.64</v>
      </c>
      <c r="F31" s="36">
        <f t="shared" si="8"/>
        <v>2304002.36</v>
      </c>
      <c r="G31" s="37">
        <v>2304002.36</v>
      </c>
      <c r="H31" s="37">
        <v>2304002.36</v>
      </c>
      <c r="I31" s="37">
        <f t="shared" si="6"/>
        <v>0</v>
      </c>
    </row>
    <row r="32" spans="2:9" ht="12.75">
      <c r="B32" s="13" t="s">
        <v>33</v>
      </c>
      <c r="C32" s="11"/>
      <c r="D32" s="36">
        <v>355264</v>
      </c>
      <c r="E32" s="37">
        <v>-26970.28</v>
      </c>
      <c r="F32" s="36">
        <f t="shared" si="8"/>
        <v>328293.72</v>
      </c>
      <c r="G32" s="37">
        <v>328293.72</v>
      </c>
      <c r="H32" s="37">
        <v>328293.72</v>
      </c>
      <c r="I32" s="37">
        <f t="shared" si="6"/>
        <v>0</v>
      </c>
    </row>
    <row r="33" spans="2:9" ht="12.75">
      <c r="B33" s="13" t="s">
        <v>34</v>
      </c>
      <c r="C33" s="11"/>
      <c r="D33" s="36">
        <v>122990</v>
      </c>
      <c r="E33" s="37">
        <v>-40577.54</v>
      </c>
      <c r="F33" s="36">
        <f t="shared" si="8"/>
        <v>82412.45999999999</v>
      </c>
      <c r="G33" s="37">
        <v>82412.46</v>
      </c>
      <c r="H33" s="37">
        <v>82412.46</v>
      </c>
      <c r="I33" s="37">
        <f t="shared" si="6"/>
        <v>0</v>
      </c>
    </row>
    <row r="34" spans="2:9" ht="12.75">
      <c r="B34" s="13" t="s">
        <v>35</v>
      </c>
      <c r="C34" s="11"/>
      <c r="D34" s="36">
        <v>415600</v>
      </c>
      <c r="E34" s="37">
        <v>-116890.26</v>
      </c>
      <c r="F34" s="36">
        <f t="shared" si="8"/>
        <v>298709.74</v>
      </c>
      <c r="G34" s="37">
        <v>298709.74</v>
      </c>
      <c r="H34" s="37">
        <v>298709.74</v>
      </c>
      <c r="I34" s="37">
        <f t="shared" si="6"/>
        <v>0</v>
      </c>
    </row>
    <row r="35" spans="2:9" ht="12.75">
      <c r="B35" s="13" t="s">
        <v>36</v>
      </c>
      <c r="C35" s="11"/>
      <c r="D35" s="36">
        <v>281325</v>
      </c>
      <c r="E35" s="37">
        <v>-132477</v>
      </c>
      <c r="F35" s="36">
        <f t="shared" si="8"/>
        <v>148848</v>
      </c>
      <c r="G35" s="37">
        <v>24848</v>
      </c>
      <c r="H35" s="37">
        <v>24848</v>
      </c>
      <c r="I35" s="37">
        <f t="shared" si="6"/>
        <v>124000</v>
      </c>
    </row>
    <row r="36" spans="2:9" ht="12.75">
      <c r="B36" s="13" t="s">
        <v>37</v>
      </c>
      <c r="C36" s="11"/>
      <c r="D36" s="36">
        <v>143750</v>
      </c>
      <c r="E36" s="37">
        <v>-129572.02</v>
      </c>
      <c r="F36" s="36">
        <f t="shared" si="8"/>
        <v>14177.979999999996</v>
      </c>
      <c r="G36" s="37">
        <v>14177.98</v>
      </c>
      <c r="H36" s="37">
        <v>14177.98</v>
      </c>
      <c r="I36" s="37">
        <f t="shared" si="6"/>
        <v>0</v>
      </c>
    </row>
    <row r="37" spans="2:9" ht="12.75">
      <c r="B37" s="13" t="s">
        <v>38</v>
      </c>
      <c r="C37" s="11"/>
      <c r="D37" s="36">
        <v>70000</v>
      </c>
      <c r="E37" s="37">
        <v>-54021</v>
      </c>
      <c r="F37" s="36">
        <f t="shared" si="8"/>
        <v>15979</v>
      </c>
      <c r="G37" s="37">
        <v>15979</v>
      </c>
      <c r="H37" s="37">
        <v>15979</v>
      </c>
      <c r="I37" s="37">
        <f t="shared" si="6"/>
        <v>0</v>
      </c>
    </row>
    <row r="38" spans="2:9" ht="12.75">
      <c r="B38" s="13" t="s">
        <v>39</v>
      </c>
      <c r="C38" s="11"/>
      <c r="D38" s="36">
        <v>2951829</v>
      </c>
      <c r="E38" s="37">
        <v>86240.92</v>
      </c>
      <c r="F38" s="36">
        <f t="shared" si="8"/>
        <v>3038069.92</v>
      </c>
      <c r="G38" s="37">
        <v>2324316.41</v>
      </c>
      <c r="H38" s="37">
        <v>2324255.27</v>
      </c>
      <c r="I38" s="37">
        <f t="shared" si="6"/>
        <v>713753.5099999998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/>
      <c r="E43" s="37"/>
      <c r="F43" s="36">
        <f t="shared" si="10"/>
        <v>0</v>
      </c>
      <c r="G43" s="37"/>
      <c r="H43" s="37"/>
      <c r="I43" s="37">
        <f t="shared" si="6"/>
        <v>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5">
        <f aca="true" t="shared" si="11" ref="D49:I49">SUM(D50:D58)</f>
        <v>0</v>
      </c>
      <c r="E49" s="35">
        <f t="shared" si="11"/>
        <v>872058.5900000001</v>
      </c>
      <c r="F49" s="35">
        <f t="shared" si="11"/>
        <v>872058.5900000001</v>
      </c>
      <c r="G49" s="35">
        <f t="shared" si="11"/>
        <v>872058.5900000001</v>
      </c>
      <c r="H49" s="35">
        <f t="shared" si="11"/>
        <v>872058.5900000001</v>
      </c>
      <c r="I49" s="35">
        <f t="shared" si="11"/>
        <v>0</v>
      </c>
    </row>
    <row r="50" spans="2:9" ht="12.75">
      <c r="B50" s="13" t="s">
        <v>51</v>
      </c>
      <c r="C50" s="11"/>
      <c r="D50" s="36">
        <v>0</v>
      </c>
      <c r="E50" s="37">
        <v>377196.59</v>
      </c>
      <c r="F50" s="36">
        <f t="shared" si="10"/>
        <v>377196.59</v>
      </c>
      <c r="G50" s="37">
        <v>377196.59</v>
      </c>
      <c r="H50" s="37">
        <v>377196.59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7">
        <v>198250</v>
      </c>
      <c r="F51" s="36">
        <f t="shared" si="10"/>
        <v>198250</v>
      </c>
      <c r="G51" s="37">
        <v>198250</v>
      </c>
      <c r="H51" s="37">
        <v>198250</v>
      </c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279202</v>
      </c>
      <c r="F53" s="36">
        <f t="shared" si="10"/>
        <v>279202</v>
      </c>
      <c r="G53" s="37">
        <v>279202</v>
      </c>
      <c r="H53" s="37">
        <v>279202</v>
      </c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7">
        <v>17410</v>
      </c>
      <c r="F58" s="36">
        <f t="shared" si="10"/>
        <v>17410</v>
      </c>
      <c r="G58" s="37">
        <v>17410</v>
      </c>
      <c r="H58" s="37">
        <v>17410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18985445</v>
      </c>
      <c r="E160" s="35">
        <f t="shared" si="21"/>
        <v>269077.52000000014</v>
      </c>
      <c r="F160" s="35">
        <f t="shared" si="21"/>
        <v>19254522.52</v>
      </c>
      <c r="G160" s="35">
        <f t="shared" si="21"/>
        <v>16190183.88</v>
      </c>
      <c r="H160" s="35">
        <f t="shared" si="21"/>
        <v>16187859.01</v>
      </c>
      <c r="I160" s="35">
        <f t="shared" si="21"/>
        <v>3064338.6399999997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2021-01-28T19:26:09Z</dcterms:modified>
  <cp:category/>
  <cp:version/>
  <cp:contentType/>
  <cp:contentStatus/>
</cp:coreProperties>
</file>